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ec37\Desktop\COMITE TT\CHAMPIONNATS\CHAMPIONNAT JEUNES GARCONS\Saison 2025-2026\"/>
    </mc:Choice>
  </mc:AlternateContent>
  <xr:revisionPtr revIDLastSave="0" documentId="8_{94C44874-E754-4538-9138-C3C3FAD44ADC}" xr6:coauthVersionLast="47" xr6:coauthVersionMax="47" xr10:uidLastSave="{00000000-0000-0000-0000-000000000000}"/>
  <bookViews>
    <workbookView xWindow="-108" yWindow="-108" windowWidth="23256" windowHeight="12576" tabRatio="545" xr2:uid="{00000000-000D-0000-FFFF-FFFF00000000}"/>
  </bookViews>
  <sheets>
    <sheet name="Equipe Jeunes" sheetId="1" r:id="rId1"/>
  </sheets>
  <definedNames>
    <definedName name="cat">'Equipe Jeunes'!$J$3:$K$6</definedName>
    <definedName name="categorie">'Equipe Jeunes'!$J$2:$K$6</definedName>
    <definedName name="catégorie">'Equipe Jeunes'!$J$3:$K$6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8" i="1" l="1"/>
  <c r="H106" i="1" l="1"/>
  <c r="I105" i="1"/>
  <c r="I104" i="1"/>
  <c r="J103" i="1"/>
  <c r="I103" i="1"/>
  <c r="J102" i="1"/>
  <c r="I102" i="1"/>
  <c r="J101" i="1"/>
  <c r="I101" i="1"/>
  <c r="I100" i="1"/>
  <c r="J100" i="1" s="1"/>
  <c r="H93" i="1"/>
  <c r="I92" i="1"/>
  <c r="I91" i="1"/>
  <c r="J90" i="1"/>
  <c r="I90" i="1"/>
  <c r="J89" i="1"/>
  <c r="I89" i="1"/>
  <c r="J88" i="1"/>
  <c r="I88" i="1"/>
  <c r="J87" i="1"/>
  <c r="I87" i="1"/>
  <c r="H80" i="1"/>
  <c r="I79" i="1"/>
  <c r="I78" i="1"/>
  <c r="I77" i="1"/>
  <c r="J77" i="1" s="1"/>
  <c r="I76" i="1"/>
  <c r="J76" i="1" s="1"/>
  <c r="I75" i="1"/>
  <c r="J75" i="1" s="1"/>
  <c r="I74" i="1"/>
  <c r="J74" i="1" s="1"/>
  <c r="H67" i="1"/>
  <c r="I66" i="1"/>
  <c r="I65" i="1"/>
  <c r="I64" i="1"/>
  <c r="J64" i="1" s="1"/>
  <c r="I63" i="1"/>
  <c r="J63" i="1" s="1"/>
  <c r="I62" i="1"/>
  <c r="J62" i="1" s="1"/>
  <c r="I61" i="1"/>
  <c r="J61" i="1" s="1"/>
  <c r="I53" i="1"/>
  <c r="I52" i="1"/>
  <c r="I51" i="1"/>
  <c r="J51" i="1" s="1"/>
  <c r="I50" i="1"/>
  <c r="J50" i="1" s="1"/>
  <c r="I49" i="1"/>
  <c r="J49" i="1" s="1"/>
  <c r="I48" i="1"/>
  <c r="J48" i="1" s="1"/>
  <c r="H54" i="1"/>
  <c r="H108" i="1" l="1"/>
  <c r="H82" i="1"/>
  <c r="H95" i="1"/>
  <c r="H56" i="1"/>
  <c r="H69" i="1"/>
  <c r="I35" i="1" l="1"/>
  <c r="J35" i="1" s="1"/>
  <c r="H41" i="1"/>
  <c r="I36" i="1"/>
  <c r="J36" i="1" s="1"/>
  <c r="I37" i="1"/>
  <c r="J37" i="1" s="1"/>
  <c r="I38" i="1"/>
  <c r="J38" i="1" s="1"/>
  <c r="I39" i="1"/>
  <c r="I40" i="1"/>
  <c r="H43" i="1" l="1"/>
</calcChain>
</file>

<file path=xl/sharedStrings.xml><?xml version="1.0" encoding="utf-8"?>
<sst xmlns="http://schemas.openxmlformats.org/spreadsheetml/2006/main" count="87" uniqueCount="42">
  <si>
    <t>Site : http://www.comite37tt.com</t>
  </si>
  <si>
    <t>COORDONNEES des RESPONSABLES</t>
  </si>
  <si>
    <t xml:space="preserve">                                                                                                                                                                  </t>
  </si>
  <si>
    <r>
      <t>NB</t>
    </r>
    <r>
      <rPr>
        <b/>
        <i/>
        <sz val="10"/>
        <color theme="1"/>
        <rFont val="Times New Roman"/>
        <family val="1"/>
      </rPr>
      <t xml:space="preserve">  : pour les clubs utilisant 2 salles </t>
    </r>
    <r>
      <rPr>
        <b/>
        <i/>
        <u/>
        <sz val="10"/>
        <color theme="1"/>
        <rFont val="Times New Roman"/>
        <family val="1"/>
      </rPr>
      <t>bien préciser pour chaque équipe</t>
    </r>
    <r>
      <rPr>
        <b/>
        <i/>
        <sz val="10"/>
        <color theme="1"/>
        <rFont val="Times New Roman"/>
        <family val="1"/>
      </rPr>
      <t xml:space="preserve"> la salle ou le gymnase</t>
    </r>
  </si>
  <si>
    <t>(exemple : mettre équipes en opposition, équipes ensemble)</t>
  </si>
  <si>
    <t>Nom du Club :</t>
  </si>
  <si>
    <t xml:space="preserve">Nb tables : </t>
  </si>
  <si>
    <t xml:space="preserve">Nom de Salle :                 </t>
  </si>
  <si>
    <t>Adresse :</t>
  </si>
  <si>
    <t>Localité :</t>
  </si>
  <si>
    <t>Téléphone du responsable :</t>
  </si>
  <si>
    <t>Observations :</t>
  </si>
  <si>
    <t>N° LICENCE</t>
  </si>
  <si>
    <t>NOM</t>
  </si>
  <si>
    <t>Prénom</t>
  </si>
  <si>
    <t>Points</t>
  </si>
  <si>
    <t>Catégorie</t>
  </si>
  <si>
    <t>Total Points</t>
  </si>
  <si>
    <t>Valeur CILTT</t>
  </si>
  <si>
    <t>Poussin</t>
  </si>
  <si>
    <t>Benjamin</t>
  </si>
  <si>
    <t>Minime</t>
  </si>
  <si>
    <t>Cadet</t>
  </si>
  <si>
    <t>Junior</t>
  </si>
  <si>
    <t xml:space="preserve">Afin d'organiser ce championnat, merci de nous retournez cette fiche dûment remplie. </t>
  </si>
  <si>
    <t xml:space="preserve">Equipe à 4 joueurs </t>
  </si>
  <si>
    <t xml:space="preserve">Droit d’engagement : </t>
  </si>
  <si>
    <t>Coefficients :</t>
  </si>
  <si>
    <t>N° : 04.37.</t>
  </si>
  <si>
    <t>EQUIPE N°</t>
  </si>
  <si>
    <t xml:space="preserve">NOM-TELEPHONE RESPONSABLE EQUIPE </t>
  </si>
  <si>
    <t>Rappel : pour les NOUVEAUX CLUBS, GRATUITE pour l’engagement d’une équipe</t>
  </si>
  <si>
    <t xml:space="preserve"> x 20,00 €    =</t>
  </si>
  <si>
    <t>ENGAGEMENTS des EQUIPES JEUNES pour la saison 2025-2026</t>
  </si>
  <si>
    <t>1ère journée : samedi 11 octobre 2025</t>
  </si>
  <si>
    <t>NE PAS ENVOYER DE CHEQUE (compris dans l’échéancier saison 2025-2026)</t>
  </si>
  <si>
    <t>Maison des Sports de Touraine Michel Montaubin</t>
  </si>
  <si>
    <t>Rue de l'Aviation - 37210 PARCAY-MESLAY</t>
  </si>
  <si>
    <t>Port : 06 27 73 39 22</t>
  </si>
  <si>
    <r>
      <rPr>
        <sz val="10"/>
        <color theme="10"/>
        <rFont val="Calibri"/>
        <family val="2"/>
        <scheme val="minor"/>
      </rPr>
      <t xml:space="preserve">  E-Mail </t>
    </r>
    <r>
      <rPr>
        <sz val="11"/>
        <color theme="10"/>
        <rFont val="Calibri"/>
        <family val="2"/>
        <scheme val="minor"/>
      </rPr>
      <t>: comite.tt37@wanadoo.fr / sportiftt37@gmail.com</t>
    </r>
  </si>
  <si>
    <r>
      <t xml:space="preserve"> </t>
    </r>
    <r>
      <rPr>
        <b/>
        <sz val="10"/>
        <color theme="1"/>
        <rFont val="Times New Roman"/>
        <family val="1"/>
      </rPr>
      <t xml:space="preserve">FICHE D’INSCRIPTION </t>
    </r>
    <r>
      <rPr>
        <sz val="10"/>
        <color theme="1"/>
        <rFont val="Times New Roman"/>
        <family val="1"/>
      </rPr>
      <t>à retourner pour le</t>
    </r>
    <r>
      <rPr>
        <b/>
        <u/>
        <sz val="10"/>
        <color theme="1"/>
        <rFont val="Times New Roman"/>
        <family val="1"/>
      </rPr>
      <t xml:space="preserve"> vendredi 26 septembre 2025 dernier délai</t>
    </r>
    <r>
      <rPr>
        <b/>
        <sz val="10"/>
        <color theme="1"/>
        <rFont val="Times New Roman"/>
        <family val="1"/>
      </rPr>
      <t xml:space="preserve"> au CILTT</t>
    </r>
    <r>
      <rPr>
        <b/>
        <sz val="10"/>
        <color theme="1"/>
        <rFont val="Wingdings"/>
        <charset val="2"/>
      </rPr>
      <t xml:space="preserve"> </t>
    </r>
  </si>
  <si>
    <r>
      <t xml:space="preserve">Journée des titres : </t>
    </r>
    <r>
      <rPr>
        <b/>
        <u/>
        <sz val="11"/>
        <color theme="1"/>
        <rFont val="Calibri"/>
        <family val="2"/>
        <scheme val="minor"/>
      </rPr>
      <t>samedi 06 juin 2026</t>
    </r>
    <r>
      <rPr>
        <sz val="11"/>
        <color theme="1"/>
        <rFont val="Calibri"/>
        <family val="2"/>
        <scheme val="minor"/>
      </rPr>
      <t xml:space="preserve">
Uniquement pour les deux premiers de chaque poule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</si>
</sst>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pts&quot;"/>
    <numFmt numFmtId="165" formatCode="_-* #,##0.00\ [$€-40C]_-;\-* #,##0.00\ [$€-40C]_-;_-* &quot;-&quot;??\ [$€-40C]_-;_-@_-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0"/>
      <color theme="1"/>
      <name val="Book Antiqua"/>
      <family val="1"/>
    </font>
    <font>
      <sz val="9"/>
      <color theme="1"/>
      <name val="Book Antiqua"/>
      <family val="1"/>
    </font>
    <font>
      <b/>
      <shadow/>
      <sz val="12"/>
      <color theme="1"/>
      <name val="Duke Wide"/>
    </font>
    <font>
      <b/>
      <sz val="12"/>
      <color theme="1"/>
      <name val="Duke Wide"/>
    </font>
    <font>
      <b/>
      <sz val="10"/>
      <color theme="1"/>
      <name val="Wingdings"/>
      <charset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0">
    <xf numFmtId="0" fontId="0" fillId="0" borderId="0" xfId="0"/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" fillId="6" borderId="2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6" fillId="0" borderId="0" xfId="0" applyFont="1"/>
    <xf numFmtId="164" fontId="0" fillId="0" borderId="1" xfId="0" applyNumberFormat="1" applyBorder="1"/>
    <xf numFmtId="0" fontId="17" fillId="0" borderId="0" xfId="0" applyFont="1"/>
    <xf numFmtId="164" fontId="1" fillId="4" borderId="1" xfId="0" applyNumberFormat="1" applyFont="1" applyFill="1" applyBorder="1"/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8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18" fillId="0" borderId="0" xfId="0" applyFont="1"/>
    <xf numFmtId="0" fontId="0" fillId="7" borderId="1" xfId="0" applyFill="1" applyBorder="1" applyProtection="1">
      <protection locked="0"/>
    </xf>
    <xf numFmtId="0" fontId="20" fillId="0" borderId="0" xfId="0" applyFont="1"/>
    <xf numFmtId="0" fontId="19" fillId="0" borderId="0" xfId="0" applyFont="1"/>
    <xf numFmtId="0" fontId="19" fillId="0" borderId="0" xfId="0" applyFont="1" applyProtection="1">
      <protection locked="0"/>
    </xf>
    <xf numFmtId="165" fontId="1" fillId="4" borderId="1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7" borderId="8" xfId="0" applyFill="1" applyBorder="1" applyProtection="1">
      <protection locked="0"/>
    </xf>
    <xf numFmtId="0" fontId="0" fillId="7" borderId="24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5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27" xfId="0" applyFill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1" applyAlignment="1">
      <alignment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5" fillId="0" borderId="0" xfId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24" xfId="0" applyBorder="1" applyAlignment="1">
      <alignment horizontal="right"/>
    </xf>
    <xf numFmtId="0" fontId="21" fillId="0" borderId="20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3</xdr:col>
      <xdr:colOff>411480</xdr:colOff>
      <xdr:row>4</xdr:row>
      <xdr:rowOff>73473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43D3CEB-39C3-3953-01A3-33FBF4BB2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68580"/>
          <a:ext cx="2865120" cy="782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mite37tt.com/" TargetMode="External"/><Relationship Id="rId1" Type="http://schemas.openxmlformats.org/officeDocument/2006/relationships/hyperlink" Target="mailto:comite.tt37@wanadoo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showGridLines="0" tabSelected="1" topLeftCell="A103" workbookViewId="0">
      <selection activeCell="H119" sqref="H119"/>
    </sheetView>
  </sheetViews>
  <sheetFormatPr baseColWidth="10" defaultRowHeight="14.4"/>
  <cols>
    <col min="1" max="1" width="13.5546875" customWidth="1"/>
    <col min="8" max="8" width="12.6640625" customWidth="1"/>
  </cols>
  <sheetData>
    <row r="1" spans="1:14" ht="18">
      <c r="A1" s="54"/>
      <c r="B1" s="54"/>
      <c r="C1" s="54"/>
      <c r="D1" s="58" t="s">
        <v>36</v>
      </c>
      <c r="E1" s="58"/>
      <c r="F1" s="58"/>
      <c r="G1" s="58"/>
      <c r="H1" s="58"/>
      <c r="J1" s="38" t="s">
        <v>27</v>
      </c>
      <c r="K1" s="39"/>
      <c r="L1" s="20"/>
      <c r="M1" s="20"/>
      <c r="N1" s="20"/>
    </row>
    <row r="2" spans="1:14">
      <c r="A2" s="55"/>
      <c r="B2" s="55"/>
      <c r="C2" s="55"/>
      <c r="D2" s="59" t="s">
        <v>37</v>
      </c>
      <c r="E2" s="59"/>
      <c r="F2" s="59"/>
      <c r="G2" s="59"/>
      <c r="H2" s="59"/>
      <c r="J2" s="39" t="s">
        <v>20</v>
      </c>
      <c r="K2" s="40">
        <v>1</v>
      </c>
      <c r="L2" s="20"/>
      <c r="M2" s="20"/>
      <c r="N2" s="20"/>
    </row>
    <row r="3" spans="1:14">
      <c r="C3" s="56"/>
      <c r="D3" s="60" t="s">
        <v>38</v>
      </c>
      <c r="E3" s="60"/>
      <c r="F3" s="60"/>
      <c r="G3" s="60"/>
      <c r="H3" s="60"/>
      <c r="J3" s="39" t="s">
        <v>22</v>
      </c>
      <c r="K3" s="40">
        <v>1.1000000000000001</v>
      </c>
      <c r="L3" s="20"/>
      <c r="M3" s="20"/>
      <c r="N3" s="20"/>
    </row>
    <row r="4" spans="1:14">
      <c r="D4" s="61" t="s">
        <v>39</v>
      </c>
      <c r="E4" s="62"/>
      <c r="F4" s="62"/>
      <c r="G4" s="62"/>
      <c r="H4" s="62"/>
      <c r="I4" s="57"/>
      <c r="J4" s="39" t="s">
        <v>23</v>
      </c>
      <c r="K4" s="40">
        <v>1.1499999999999999</v>
      </c>
      <c r="L4" s="20"/>
      <c r="M4" s="20"/>
      <c r="N4" s="20"/>
    </row>
    <row r="5" spans="1:14">
      <c r="D5" s="61" t="s">
        <v>0</v>
      </c>
      <c r="E5" s="61"/>
      <c r="F5" s="61"/>
      <c r="G5" s="61"/>
      <c r="H5" s="61"/>
      <c r="I5" s="57"/>
      <c r="J5" s="39" t="s">
        <v>21</v>
      </c>
      <c r="K5" s="40">
        <v>1.05</v>
      </c>
      <c r="L5" s="20"/>
      <c r="M5" s="20"/>
      <c r="N5" s="20"/>
    </row>
    <row r="6" spans="1:14">
      <c r="J6" s="39" t="s">
        <v>19</v>
      </c>
      <c r="K6" s="40">
        <v>1</v>
      </c>
      <c r="L6" s="20"/>
      <c r="M6" s="20"/>
      <c r="N6" s="20"/>
    </row>
    <row r="7" spans="1:14">
      <c r="J7" s="39"/>
      <c r="K7" s="39"/>
      <c r="L7" s="20"/>
      <c r="M7" s="20"/>
      <c r="N7" s="20"/>
    </row>
    <row r="8" spans="1:14">
      <c r="J8" s="20"/>
      <c r="K8" s="20"/>
      <c r="L8" s="20"/>
      <c r="M8" s="20"/>
      <c r="N8" s="20"/>
    </row>
    <row r="9" spans="1:14" ht="15" thickBot="1">
      <c r="K9" s="20"/>
      <c r="L9" s="20"/>
      <c r="M9" s="20"/>
      <c r="N9" s="20"/>
    </row>
    <row r="10" spans="1:14" ht="15.6">
      <c r="A10" s="63" t="s">
        <v>33</v>
      </c>
      <c r="B10" s="64"/>
      <c r="C10" s="64"/>
      <c r="D10" s="64"/>
      <c r="E10" s="64"/>
      <c r="F10" s="64"/>
      <c r="G10" s="64"/>
      <c r="H10" s="65"/>
      <c r="K10" s="20"/>
      <c r="L10" s="20"/>
      <c r="M10" s="20"/>
      <c r="N10" s="20"/>
    </row>
    <row r="11" spans="1:14" ht="16.2" thickBot="1">
      <c r="A11" s="66" t="s">
        <v>1</v>
      </c>
      <c r="B11" s="67"/>
      <c r="C11" s="67"/>
      <c r="D11" s="67"/>
      <c r="E11" s="67"/>
      <c r="F11" s="67"/>
      <c r="G11" s="67"/>
      <c r="H11" s="68"/>
    </row>
    <row r="14" spans="1:14">
      <c r="A14" s="73" t="s">
        <v>40</v>
      </c>
      <c r="B14" s="74"/>
      <c r="C14" s="74"/>
      <c r="D14" s="74"/>
      <c r="E14" s="74"/>
      <c r="F14" s="74"/>
      <c r="G14" s="74"/>
      <c r="H14" s="75"/>
    </row>
    <row r="16" spans="1:14">
      <c r="A16" s="6" t="s">
        <v>5</v>
      </c>
      <c r="B16" s="76"/>
      <c r="C16" s="77"/>
      <c r="D16" s="78"/>
      <c r="G16" s="8" t="s">
        <v>28</v>
      </c>
      <c r="H16" s="22"/>
    </row>
    <row r="17" spans="1:8" ht="7.95" customHeight="1">
      <c r="A17" s="1"/>
      <c r="G17" s="9"/>
    </row>
    <row r="18" spans="1:8">
      <c r="A18" s="5" t="s">
        <v>7</v>
      </c>
      <c r="B18" s="76"/>
      <c r="C18" s="77"/>
      <c r="D18" s="78"/>
      <c r="G18" s="10" t="s">
        <v>6</v>
      </c>
      <c r="H18" s="22"/>
    </row>
    <row r="19" spans="1:8" ht="8.4" customHeight="1">
      <c r="A19" s="1" t="s">
        <v>2</v>
      </c>
    </row>
    <row r="20" spans="1:8" ht="26.4">
      <c r="A20" s="3" t="s">
        <v>8</v>
      </c>
      <c r="B20" s="79"/>
      <c r="C20" s="80"/>
      <c r="D20" s="81"/>
      <c r="G20" s="7" t="s">
        <v>10</v>
      </c>
      <c r="H20" s="22"/>
    </row>
    <row r="21" spans="1:8">
      <c r="A21" s="3"/>
      <c r="B21" s="82"/>
      <c r="C21" s="83"/>
      <c r="D21" s="84"/>
    </row>
    <row r="22" spans="1:8" ht="8.4" customHeight="1"/>
    <row r="23" spans="1:8">
      <c r="A23" s="1" t="s">
        <v>9</v>
      </c>
      <c r="B23" s="76"/>
      <c r="C23" s="77"/>
      <c r="D23" s="78"/>
    </row>
    <row r="24" spans="1:8">
      <c r="A24" s="2"/>
    </row>
    <row r="25" spans="1:8">
      <c r="A25" s="11" t="s">
        <v>3</v>
      </c>
    </row>
    <row r="26" spans="1:8">
      <c r="A26" s="4"/>
    </row>
    <row r="27" spans="1:8">
      <c r="A27" s="12" t="s">
        <v>11</v>
      </c>
      <c r="B27" s="85"/>
      <c r="C27" s="86"/>
      <c r="D27" s="86"/>
      <c r="E27" s="86"/>
      <c r="F27" s="86"/>
      <c r="G27" s="86"/>
      <c r="H27" s="87"/>
    </row>
    <row r="28" spans="1:8">
      <c r="A28" s="1"/>
      <c r="B28" s="88"/>
      <c r="C28" s="89"/>
      <c r="D28" s="89"/>
      <c r="E28" s="89"/>
      <c r="F28" s="89"/>
      <c r="G28" s="89"/>
      <c r="H28" s="90"/>
    </row>
    <row r="29" spans="1:8">
      <c r="A29" s="1"/>
      <c r="B29" s="91"/>
      <c r="C29" s="92"/>
      <c r="D29" s="92"/>
      <c r="E29" s="92"/>
      <c r="F29" s="92"/>
      <c r="G29" s="92"/>
      <c r="H29" s="93"/>
    </row>
    <row r="30" spans="1:8">
      <c r="B30" s="13" t="s">
        <v>4</v>
      </c>
    </row>
    <row r="31" spans="1:8" ht="8.4" customHeight="1"/>
    <row r="32" spans="1:8">
      <c r="A32" s="14" t="s">
        <v>29</v>
      </c>
      <c r="B32" s="23">
        <v>1</v>
      </c>
      <c r="C32" s="96" t="s">
        <v>30</v>
      </c>
      <c r="D32" s="97"/>
      <c r="E32" s="97"/>
      <c r="F32" s="97"/>
      <c r="G32" s="97"/>
      <c r="H32" s="97"/>
    </row>
    <row r="33" spans="1:13" ht="7.2" customHeight="1" thickBot="1"/>
    <row r="34" spans="1:13" ht="15" thickBot="1">
      <c r="B34" s="15" t="s">
        <v>12</v>
      </c>
      <c r="C34" s="70" t="s">
        <v>13</v>
      </c>
      <c r="D34" s="71"/>
      <c r="E34" s="72" t="s">
        <v>14</v>
      </c>
      <c r="F34" s="72"/>
      <c r="G34" s="16" t="s">
        <v>16</v>
      </c>
      <c r="H34" s="17" t="s">
        <v>15</v>
      </c>
      <c r="I34" s="39"/>
      <c r="J34" s="39"/>
      <c r="K34" s="39"/>
      <c r="L34" s="39"/>
      <c r="M34" s="39"/>
    </row>
    <row r="35" spans="1:13">
      <c r="A35">
        <v>1</v>
      </c>
      <c r="B35" s="24"/>
      <c r="C35" s="24"/>
      <c r="D35" s="25"/>
      <c r="E35" s="26"/>
      <c r="F35" s="26"/>
      <c r="G35" s="27"/>
      <c r="H35" s="25"/>
      <c r="I35" s="39" t="str">
        <f t="shared" ref="I35:I40" si="0">IF(H35="","",VLOOKUP(G35,categorie,2))</f>
        <v/>
      </c>
      <c r="J35" s="39" t="str">
        <f>IF(H35="","",H35*I35)</f>
        <v/>
      </c>
      <c r="K35" s="39"/>
      <c r="L35" s="39"/>
      <c r="M35" s="39"/>
    </row>
    <row r="36" spans="1:13">
      <c r="A36">
        <v>2</v>
      </c>
      <c r="B36" s="32"/>
      <c r="C36" s="32"/>
      <c r="D36" s="33"/>
      <c r="E36" s="34"/>
      <c r="F36" s="34"/>
      <c r="G36" s="35"/>
      <c r="H36" s="33"/>
      <c r="I36" s="39" t="str">
        <f t="shared" si="0"/>
        <v/>
      </c>
      <c r="J36" s="39" t="str">
        <f t="shared" ref="J36:J38" si="1">IF(H36="","",H36*I36)</f>
        <v/>
      </c>
      <c r="K36" s="39"/>
      <c r="L36" s="39"/>
      <c r="M36" s="39"/>
    </row>
    <row r="37" spans="1:13">
      <c r="A37">
        <v>3</v>
      </c>
      <c r="B37" s="28"/>
      <c r="C37" s="28"/>
      <c r="D37" s="29"/>
      <c r="E37" s="30"/>
      <c r="F37" s="30"/>
      <c r="G37" s="31"/>
      <c r="H37" s="29"/>
      <c r="I37" s="39" t="str">
        <f t="shared" si="0"/>
        <v/>
      </c>
      <c r="J37" s="39" t="str">
        <f t="shared" si="1"/>
        <v/>
      </c>
      <c r="K37" s="39"/>
      <c r="L37" s="39"/>
      <c r="M37" s="39"/>
    </row>
    <row r="38" spans="1:13" ht="15" thickBot="1">
      <c r="A38">
        <v>4</v>
      </c>
      <c r="B38" s="42"/>
      <c r="C38" s="42"/>
      <c r="D38" s="43"/>
      <c r="E38" s="44"/>
      <c r="F38" s="44"/>
      <c r="G38" s="45"/>
      <c r="H38" s="43"/>
      <c r="I38" s="39" t="str">
        <f t="shared" si="0"/>
        <v/>
      </c>
      <c r="J38" s="39" t="str">
        <f t="shared" si="1"/>
        <v/>
      </c>
      <c r="K38" s="39"/>
      <c r="L38" s="39"/>
      <c r="M38" s="39"/>
    </row>
    <row r="39" spans="1:13" ht="15" thickTop="1">
      <c r="A39">
        <v>5</v>
      </c>
      <c r="B39" s="46"/>
      <c r="C39" s="46"/>
      <c r="D39" s="47"/>
      <c r="E39" s="48"/>
      <c r="F39" s="48"/>
      <c r="G39" s="49"/>
      <c r="H39" s="47"/>
      <c r="I39" s="39" t="str">
        <f t="shared" si="0"/>
        <v/>
      </c>
      <c r="J39" s="39"/>
      <c r="K39" s="39"/>
      <c r="L39" s="39"/>
      <c r="M39" s="39"/>
    </row>
    <row r="40" spans="1:13" ht="15" thickBot="1">
      <c r="A40">
        <v>6</v>
      </c>
      <c r="B40" s="50"/>
      <c r="C40" s="50"/>
      <c r="D40" s="51"/>
      <c r="E40" s="52"/>
      <c r="F40" s="52"/>
      <c r="G40" s="53"/>
      <c r="H40" s="51"/>
      <c r="I40" s="39" t="str">
        <f t="shared" si="0"/>
        <v/>
      </c>
      <c r="J40" s="39"/>
      <c r="K40" s="39"/>
      <c r="L40" s="39"/>
      <c r="M40" s="39"/>
    </row>
    <row r="41" spans="1:13" ht="15" thickBot="1">
      <c r="G41" s="18" t="s">
        <v>17</v>
      </c>
      <c r="H41" s="19">
        <f>SUM(H35:H38)</f>
        <v>0</v>
      </c>
      <c r="I41" s="39"/>
      <c r="J41" s="39"/>
      <c r="K41" s="39"/>
      <c r="L41" s="39"/>
      <c r="M41" s="39"/>
    </row>
    <row r="42" spans="1:13" ht="8.4" customHeight="1" thickBot="1">
      <c r="I42" s="39"/>
      <c r="J42" s="39"/>
      <c r="K42" s="39"/>
      <c r="L42" s="39"/>
      <c r="M42" s="39"/>
    </row>
    <row r="43" spans="1:13" ht="15" thickBot="1">
      <c r="G43" s="18" t="s">
        <v>18</v>
      </c>
      <c r="H43" s="21">
        <f>IF(SUM(J35:J38)="","",SUM(J35:J38))</f>
        <v>0</v>
      </c>
      <c r="I43" s="39"/>
      <c r="J43" s="39"/>
      <c r="K43" s="39"/>
      <c r="L43" s="39"/>
      <c r="M43" s="39"/>
    </row>
    <row r="44" spans="1:13" ht="7.95" customHeight="1">
      <c r="I44" s="39"/>
      <c r="J44" s="39"/>
      <c r="K44" s="39"/>
      <c r="L44" s="39"/>
      <c r="M44" s="39"/>
    </row>
    <row r="45" spans="1:13">
      <c r="A45" s="14" t="s">
        <v>29</v>
      </c>
      <c r="B45" s="23">
        <v>2</v>
      </c>
      <c r="C45" s="96" t="s">
        <v>30</v>
      </c>
      <c r="D45" s="97"/>
      <c r="E45" s="97"/>
      <c r="F45" s="97"/>
      <c r="G45" s="97"/>
      <c r="H45" s="97"/>
      <c r="I45" s="39"/>
      <c r="J45" s="39"/>
      <c r="K45" s="39"/>
      <c r="L45" s="39"/>
      <c r="M45" s="39"/>
    </row>
    <row r="46" spans="1:13" ht="15" thickBot="1"/>
    <row r="47" spans="1:13" ht="15" thickBot="1">
      <c r="B47" s="15" t="s">
        <v>12</v>
      </c>
      <c r="C47" s="70" t="s">
        <v>13</v>
      </c>
      <c r="D47" s="71"/>
      <c r="E47" s="72" t="s">
        <v>14</v>
      </c>
      <c r="F47" s="72"/>
      <c r="G47" s="16" t="s">
        <v>16</v>
      </c>
      <c r="H47" s="17" t="s">
        <v>15</v>
      </c>
    </row>
    <row r="48" spans="1:13">
      <c r="A48">
        <v>1</v>
      </c>
      <c r="B48" s="24"/>
      <c r="C48" s="24"/>
      <c r="D48" s="25"/>
      <c r="E48" s="26"/>
      <c r="F48" s="26"/>
      <c r="G48" s="27"/>
      <c r="H48" s="25"/>
      <c r="I48" s="39" t="str">
        <f t="shared" ref="I48:I53" si="2">IF(H48="","",VLOOKUP(G48,categorie,2))</f>
        <v/>
      </c>
      <c r="J48" s="39" t="str">
        <f>IF(H48="","",H48*I48)</f>
        <v/>
      </c>
    </row>
    <row r="49" spans="1:10">
      <c r="A49">
        <v>2</v>
      </c>
      <c r="B49" s="32"/>
      <c r="C49" s="32"/>
      <c r="D49" s="33"/>
      <c r="E49" s="34"/>
      <c r="F49" s="34"/>
      <c r="G49" s="35"/>
      <c r="H49" s="33"/>
      <c r="I49" s="39" t="str">
        <f t="shared" si="2"/>
        <v/>
      </c>
      <c r="J49" s="39" t="str">
        <f t="shared" ref="J49:J51" si="3">IF(H49="","",H49*I49)</f>
        <v/>
      </c>
    </row>
    <row r="50" spans="1:10">
      <c r="A50">
        <v>3</v>
      </c>
      <c r="B50" s="28"/>
      <c r="C50" s="28"/>
      <c r="D50" s="29"/>
      <c r="E50" s="30"/>
      <c r="F50" s="30"/>
      <c r="G50" s="31"/>
      <c r="H50" s="29"/>
      <c r="I50" s="39" t="str">
        <f t="shared" si="2"/>
        <v/>
      </c>
      <c r="J50" s="39" t="str">
        <f t="shared" si="3"/>
        <v/>
      </c>
    </row>
    <row r="51" spans="1:10" ht="15" thickBot="1">
      <c r="A51">
        <v>4</v>
      </c>
      <c r="B51" s="42"/>
      <c r="C51" s="42"/>
      <c r="D51" s="43"/>
      <c r="E51" s="44"/>
      <c r="F51" s="44"/>
      <c r="G51" s="45"/>
      <c r="H51" s="43"/>
      <c r="I51" s="39" t="str">
        <f t="shared" si="2"/>
        <v/>
      </c>
      <c r="J51" s="39" t="str">
        <f t="shared" si="3"/>
        <v/>
      </c>
    </row>
    <row r="52" spans="1:10" ht="15" thickTop="1">
      <c r="A52">
        <v>5</v>
      </c>
      <c r="B52" s="46"/>
      <c r="C52" s="46"/>
      <c r="D52" s="47"/>
      <c r="E52" s="48"/>
      <c r="F52" s="48"/>
      <c r="G52" s="49"/>
      <c r="H52" s="47"/>
      <c r="I52" s="39" t="str">
        <f t="shared" si="2"/>
        <v/>
      </c>
      <c r="J52" s="39"/>
    </row>
    <row r="53" spans="1:10" ht="15" thickBot="1">
      <c r="A53">
        <v>6</v>
      </c>
      <c r="B53" s="50"/>
      <c r="C53" s="50"/>
      <c r="D53" s="51"/>
      <c r="E53" s="52"/>
      <c r="F53" s="52"/>
      <c r="G53" s="53"/>
      <c r="H53" s="51"/>
      <c r="I53" s="39" t="str">
        <f t="shared" si="2"/>
        <v/>
      </c>
      <c r="J53" s="39"/>
    </row>
    <row r="54" spans="1:10" ht="15" thickBot="1">
      <c r="G54" s="18" t="s">
        <v>17</v>
      </c>
      <c r="H54" s="19">
        <f>SUM(H48:H51)</f>
        <v>0</v>
      </c>
    </row>
    <row r="55" spans="1:10" ht="15" thickBot="1"/>
    <row r="56" spans="1:10" ht="15" thickBot="1">
      <c r="G56" s="18" t="s">
        <v>18</v>
      </c>
      <c r="H56" s="21">
        <f>IF(SUM(J48:J51)="","",SUM(J48:J51))</f>
        <v>0</v>
      </c>
    </row>
    <row r="58" spans="1:10">
      <c r="A58" s="14" t="s">
        <v>29</v>
      </c>
      <c r="B58" s="23">
        <v>3</v>
      </c>
      <c r="C58" s="96" t="s">
        <v>30</v>
      </c>
      <c r="D58" s="97"/>
      <c r="E58" s="97"/>
      <c r="F58" s="97"/>
      <c r="G58" s="97"/>
      <c r="H58" s="97"/>
      <c r="I58" s="39"/>
      <c r="J58" s="39"/>
    </row>
    <row r="59" spans="1:10" ht="15" thickBot="1"/>
    <row r="60" spans="1:10" ht="15" thickBot="1">
      <c r="B60" s="15" t="s">
        <v>12</v>
      </c>
      <c r="C60" s="70" t="s">
        <v>13</v>
      </c>
      <c r="D60" s="71"/>
      <c r="E60" s="72" t="s">
        <v>14</v>
      </c>
      <c r="F60" s="72"/>
      <c r="G60" s="16" t="s">
        <v>16</v>
      </c>
      <c r="H60" s="17" t="s">
        <v>15</v>
      </c>
    </row>
    <row r="61" spans="1:10">
      <c r="A61">
        <v>1</v>
      </c>
      <c r="B61" s="24"/>
      <c r="C61" s="24"/>
      <c r="D61" s="25"/>
      <c r="E61" s="26"/>
      <c r="F61" s="26"/>
      <c r="G61" s="27"/>
      <c r="H61" s="25"/>
      <c r="I61" s="39" t="str">
        <f t="shared" ref="I61:I66" si="4">IF(H61="","",VLOOKUP(G61,categorie,2))</f>
        <v/>
      </c>
      <c r="J61" s="39" t="str">
        <f>IF(H61="","",H61*I61)</f>
        <v/>
      </c>
    </row>
    <row r="62" spans="1:10">
      <c r="A62">
        <v>2</v>
      </c>
      <c r="B62" s="32"/>
      <c r="C62" s="32"/>
      <c r="D62" s="33"/>
      <c r="E62" s="34"/>
      <c r="F62" s="34"/>
      <c r="G62" s="35"/>
      <c r="H62" s="33"/>
      <c r="I62" s="39" t="str">
        <f t="shared" si="4"/>
        <v/>
      </c>
      <c r="J62" s="39" t="str">
        <f t="shared" ref="J62:J64" si="5">IF(H62="","",H62*I62)</f>
        <v/>
      </c>
    </row>
    <row r="63" spans="1:10">
      <c r="A63">
        <v>3</v>
      </c>
      <c r="B63" s="28"/>
      <c r="C63" s="28"/>
      <c r="D63" s="29"/>
      <c r="E63" s="30"/>
      <c r="F63" s="30"/>
      <c r="G63" s="31"/>
      <c r="H63" s="29"/>
      <c r="I63" s="39" t="str">
        <f t="shared" si="4"/>
        <v/>
      </c>
      <c r="J63" s="39" t="str">
        <f t="shared" si="5"/>
        <v/>
      </c>
    </row>
    <row r="64" spans="1:10" ht="15" thickBot="1">
      <c r="A64">
        <v>4</v>
      </c>
      <c r="B64" s="42"/>
      <c r="C64" s="42"/>
      <c r="D64" s="43"/>
      <c r="E64" s="44"/>
      <c r="F64" s="44"/>
      <c r="G64" s="45"/>
      <c r="H64" s="43"/>
      <c r="I64" s="39" t="str">
        <f t="shared" si="4"/>
        <v/>
      </c>
      <c r="J64" s="39" t="str">
        <f t="shared" si="5"/>
        <v/>
      </c>
    </row>
    <row r="65" spans="1:10" ht="15" thickTop="1">
      <c r="A65">
        <v>5</v>
      </c>
      <c r="B65" s="46"/>
      <c r="C65" s="46"/>
      <c r="D65" s="47"/>
      <c r="E65" s="48"/>
      <c r="F65" s="48"/>
      <c r="G65" s="49"/>
      <c r="H65" s="47"/>
      <c r="I65" s="39" t="str">
        <f t="shared" si="4"/>
        <v/>
      </c>
      <c r="J65" s="39"/>
    </row>
    <row r="66" spans="1:10" ht="15" thickBot="1">
      <c r="A66">
        <v>6</v>
      </c>
      <c r="B66" s="50"/>
      <c r="C66" s="50"/>
      <c r="D66" s="51"/>
      <c r="E66" s="52"/>
      <c r="F66" s="52"/>
      <c r="G66" s="53"/>
      <c r="H66" s="51"/>
      <c r="I66" s="39" t="str">
        <f t="shared" si="4"/>
        <v/>
      </c>
      <c r="J66" s="39"/>
    </row>
    <row r="67" spans="1:10" ht="15" thickBot="1">
      <c r="G67" s="18" t="s">
        <v>17</v>
      </c>
      <c r="H67" s="19">
        <f>SUM(H61:H64)</f>
        <v>0</v>
      </c>
    </row>
    <row r="68" spans="1:10" ht="15" thickBot="1"/>
    <row r="69" spans="1:10" ht="15" thickBot="1">
      <c r="G69" s="18" t="s">
        <v>18</v>
      </c>
      <c r="H69" s="21">
        <f>IF(SUM(J61:J64)="","",SUM(J61:J64))</f>
        <v>0</v>
      </c>
    </row>
    <row r="71" spans="1:10">
      <c r="A71" s="14" t="s">
        <v>29</v>
      </c>
      <c r="B71" s="23">
        <v>4</v>
      </c>
      <c r="C71" s="96" t="s">
        <v>30</v>
      </c>
      <c r="D71" s="97"/>
      <c r="E71" s="97"/>
      <c r="F71" s="97"/>
      <c r="G71" s="97"/>
      <c r="H71" s="97"/>
      <c r="I71" s="39"/>
      <c r="J71" s="39"/>
    </row>
    <row r="72" spans="1:10" ht="15" thickBot="1"/>
    <row r="73" spans="1:10" ht="15" thickBot="1">
      <c r="B73" s="15" t="s">
        <v>12</v>
      </c>
      <c r="C73" s="70" t="s">
        <v>13</v>
      </c>
      <c r="D73" s="71"/>
      <c r="E73" s="72" t="s">
        <v>14</v>
      </c>
      <c r="F73" s="72"/>
      <c r="G73" s="16" t="s">
        <v>16</v>
      </c>
      <c r="H73" s="17" t="s">
        <v>15</v>
      </c>
    </row>
    <row r="74" spans="1:10">
      <c r="A74">
        <v>1</v>
      </c>
      <c r="B74" s="24"/>
      <c r="C74" s="24"/>
      <c r="D74" s="25"/>
      <c r="E74" s="26"/>
      <c r="F74" s="26"/>
      <c r="G74" s="27"/>
      <c r="H74" s="25"/>
      <c r="I74" s="39" t="str">
        <f t="shared" ref="I74:I79" si="6">IF(H74="","",VLOOKUP(G74,categorie,2))</f>
        <v/>
      </c>
      <c r="J74" s="39" t="str">
        <f>IF(H74="","",H74*I74)</f>
        <v/>
      </c>
    </row>
    <row r="75" spans="1:10">
      <c r="A75">
        <v>2</v>
      </c>
      <c r="B75" s="32"/>
      <c r="C75" s="32"/>
      <c r="D75" s="33"/>
      <c r="E75" s="34"/>
      <c r="F75" s="34"/>
      <c r="G75" s="35"/>
      <c r="H75" s="33"/>
      <c r="I75" s="39" t="str">
        <f t="shared" si="6"/>
        <v/>
      </c>
      <c r="J75" s="39" t="str">
        <f t="shared" ref="J75:J77" si="7">IF(H75="","",H75*I75)</f>
        <v/>
      </c>
    </row>
    <row r="76" spans="1:10">
      <c r="A76">
        <v>3</v>
      </c>
      <c r="B76" s="28"/>
      <c r="C76" s="28"/>
      <c r="D76" s="29"/>
      <c r="E76" s="30"/>
      <c r="F76" s="30"/>
      <c r="G76" s="31"/>
      <c r="H76" s="29"/>
      <c r="I76" s="39" t="str">
        <f t="shared" si="6"/>
        <v/>
      </c>
      <c r="J76" s="39" t="str">
        <f t="shared" si="7"/>
        <v/>
      </c>
    </row>
    <row r="77" spans="1:10" ht="15" thickBot="1">
      <c r="A77">
        <v>4</v>
      </c>
      <c r="B77" s="42"/>
      <c r="C77" s="42"/>
      <c r="D77" s="43"/>
      <c r="E77" s="44"/>
      <c r="F77" s="44"/>
      <c r="G77" s="45"/>
      <c r="H77" s="43"/>
      <c r="I77" s="39" t="str">
        <f t="shared" si="6"/>
        <v/>
      </c>
      <c r="J77" s="39" t="str">
        <f t="shared" si="7"/>
        <v/>
      </c>
    </row>
    <row r="78" spans="1:10" ht="15" thickTop="1">
      <c r="A78">
        <v>5</v>
      </c>
      <c r="B78" s="46"/>
      <c r="C78" s="46"/>
      <c r="D78" s="47"/>
      <c r="E78" s="48"/>
      <c r="F78" s="48"/>
      <c r="G78" s="49"/>
      <c r="H78" s="47"/>
      <c r="I78" s="39" t="str">
        <f t="shared" si="6"/>
        <v/>
      </c>
      <c r="J78" s="39"/>
    </row>
    <row r="79" spans="1:10" ht="15" thickBot="1">
      <c r="A79">
        <v>6</v>
      </c>
      <c r="B79" s="50"/>
      <c r="C79" s="50"/>
      <c r="D79" s="51"/>
      <c r="E79" s="52"/>
      <c r="F79" s="52"/>
      <c r="G79" s="53"/>
      <c r="H79" s="51"/>
      <c r="I79" s="39" t="str">
        <f t="shared" si="6"/>
        <v/>
      </c>
      <c r="J79" s="39"/>
    </row>
    <row r="80" spans="1:10" ht="15" thickBot="1">
      <c r="G80" s="18" t="s">
        <v>17</v>
      </c>
      <c r="H80" s="19">
        <f>SUM(H74:H77)</f>
        <v>0</v>
      </c>
    </row>
    <row r="81" spans="1:10" ht="15" thickBot="1"/>
    <row r="82" spans="1:10" ht="15" thickBot="1">
      <c r="G82" s="18" t="s">
        <v>18</v>
      </c>
      <c r="H82" s="21">
        <f>IF(SUM(J74:J77)="","",SUM(J74:J77))</f>
        <v>0</v>
      </c>
    </row>
    <row r="84" spans="1:10">
      <c r="A84" s="14" t="s">
        <v>29</v>
      </c>
      <c r="B84" s="23">
        <v>5</v>
      </c>
      <c r="C84" s="96" t="s">
        <v>30</v>
      </c>
      <c r="D84" s="97"/>
      <c r="E84" s="97"/>
      <c r="F84" s="97"/>
      <c r="G84" s="97"/>
      <c r="H84" s="97"/>
      <c r="I84" s="39"/>
      <c r="J84" s="39"/>
    </row>
    <row r="85" spans="1:10" ht="15" thickBot="1"/>
    <row r="86" spans="1:10" ht="15" thickBot="1">
      <c r="B86" s="15" t="s">
        <v>12</v>
      </c>
      <c r="C86" s="70" t="s">
        <v>13</v>
      </c>
      <c r="D86" s="71"/>
      <c r="E86" s="72" t="s">
        <v>14</v>
      </c>
      <c r="F86" s="72"/>
      <c r="G86" s="16" t="s">
        <v>16</v>
      </c>
      <c r="H86" s="17" t="s">
        <v>15</v>
      </c>
    </row>
    <row r="87" spans="1:10">
      <c r="A87">
        <v>1</v>
      </c>
      <c r="B87" s="24"/>
      <c r="C87" s="24"/>
      <c r="D87" s="25"/>
      <c r="E87" s="26"/>
      <c r="F87" s="26"/>
      <c r="G87" s="27"/>
      <c r="H87" s="25"/>
      <c r="I87" s="39" t="str">
        <f t="shared" ref="I87:I92" si="8">IF(H87="","",VLOOKUP(G87,categorie,2))</f>
        <v/>
      </c>
      <c r="J87" s="39" t="str">
        <f>IF(H87="","",H87*I87)</f>
        <v/>
      </c>
    </row>
    <row r="88" spans="1:10">
      <c r="A88">
        <v>2</v>
      </c>
      <c r="B88" s="32"/>
      <c r="C88" s="32"/>
      <c r="D88" s="33"/>
      <c r="E88" s="34"/>
      <c r="F88" s="34"/>
      <c r="G88" s="35"/>
      <c r="H88" s="33"/>
      <c r="I88" s="39" t="str">
        <f t="shared" si="8"/>
        <v/>
      </c>
      <c r="J88" s="39" t="str">
        <f t="shared" ref="J88:J90" si="9">IF(H88="","",H88*I88)</f>
        <v/>
      </c>
    </row>
    <row r="89" spans="1:10">
      <c r="A89">
        <v>3</v>
      </c>
      <c r="B89" s="28"/>
      <c r="C89" s="28"/>
      <c r="D89" s="29"/>
      <c r="E89" s="30"/>
      <c r="F89" s="30"/>
      <c r="G89" s="31"/>
      <c r="H89" s="29"/>
      <c r="I89" s="39" t="str">
        <f t="shared" si="8"/>
        <v/>
      </c>
      <c r="J89" s="39" t="str">
        <f t="shared" si="9"/>
        <v/>
      </c>
    </row>
    <row r="90" spans="1:10" ht="15" thickBot="1">
      <c r="A90">
        <v>4</v>
      </c>
      <c r="B90" s="42"/>
      <c r="C90" s="42"/>
      <c r="D90" s="43"/>
      <c r="E90" s="44"/>
      <c r="F90" s="44"/>
      <c r="G90" s="45"/>
      <c r="H90" s="43"/>
      <c r="I90" s="39" t="str">
        <f t="shared" si="8"/>
        <v/>
      </c>
      <c r="J90" s="39" t="str">
        <f t="shared" si="9"/>
        <v/>
      </c>
    </row>
    <row r="91" spans="1:10" ht="15" thickTop="1">
      <c r="A91">
        <v>5</v>
      </c>
      <c r="B91" s="46"/>
      <c r="C91" s="46"/>
      <c r="D91" s="47"/>
      <c r="E91" s="48"/>
      <c r="F91" s="48"/>
      <c r="G91" s="49"/>
      <c r="H91" s="47"/>
      <c r="I91" s="39" t="str">
        <f t="shared" si="8"/>
        <v/>
      </c>
      <c r="J91" s="39"/>
    </row>
    <row r="92" spans="1:10" ht="15" thickBot="1">
      <c r="A92">
        <v>6</v>
      </c>
      <c r="B92" s="50"/>
      <c r="C92" s="50"/>
      <c r="D92" s="51"/>
      <c r="E92" s="52"/>
      <c r="F92" s="52"/>
      <c r="G92" s="53"/>
      <c r="H92" s="51"/>
      <c r="I92" s="39" t="str">
        <f t="shared" si="8"/>
        <v/>
      </c>
      <c r="J92" s="39"/>
    </row>
    <row r="93" spans="1:10" ht="15" thickBot="1">
      <c r="G93" s="18" t="s">
        <v>17</v>
      </c>
      <c r="H93" s="19">
        <f>SUM(H87:H90)</f>
        <v>0</v>
      </c>
    </row>
    <row r="94" spans="1:10" ht="15" thickBot="1"/>
    <row r="95" spans="1:10" ht="15" thickBot="1">
      <c r="G95" s="18" t="s">
        <v>18</v>
      </c>
      <c r="H95" s="21">
        <f>IF(SUM(J87:J90)="","",SUM(J87:J90))</f>
        <v>0</v>
      </c>
    </row>
    <row r="97" spans="1:10">
      <c r="A97" s="14" t="s">
        <v>29</v>
      </c>
      <c r="B97" s="23">
        <v>6</v>
      </c>
      <c r="C97" s="96" t="s">
        <v>30</v>
      </c>
      <c r="D97" s="97"/>
      <c r="E97" s="97"/>
      <c r="F97" s="97"/>
      <c r="G97" s="97"/>
      <c r="H97" s="97"/>
      <c r="I97" s="39"/>
      <c r="J97" s="39"/>
    </row>
    <row r="98" spans="1:10" ht="15" thickBot="1"/>
    <row r="99" spans="1:10" ht="15" thickBot="1">
      <c r="B99" s="15" t="s">
        <v>12</v>
      </c>
      <c r="C99" s="70" t="s">
        <v>13</v>
      </c>
      <c r="D99" s="71"/>
      <c r="E99" s="72" t="s">
        <v>14</v>
      </c>
      <c r="F99" s="72"/>
      <c r="G99" s="16" t="s">
        <v>16</v>
      </c>
      <c r="H99" s="17" t="s">
        <v>15</v>
      </c>
    </row>
    <row r="100" spans="1:10">
      <c r="A100">
        <v>1</v>
      </c>
      <c r="B100" s="24"/>
      <c r="C100" s="24"/>
      <c r="D100" s="25"/>
      <c r="E100" s="26"/>
      <c r="F100" s="26"/>
      <c r="G100" s="27"/>
      <c r="H100" s="25"/>
      <c r="I100" s="39" t="str">
        <f t="shared" ref="I100:I105" si="10">IF(H100="","",VLOOKUP(G100,categorie,2))</f>
        <v/>
      </c>
      <c r="J100" s="39" t="str">
        <f>IF(H100="","",H100*I100)</f>
        <v/>
      </c>
    </row>
    <row r="101" spans="1:10">
      <c r="A101">
        <v>2</v>
      </c>
      <c r="B101" s="32"/>
      <c r="C101" s="32"/>
      <c r="D101" s="33"/>
      <c r="E101" s="34"/>
      <c r="F101" s="34"/>
      <c r="G101" s="35"/>
      <c r="H101" s="33"/>
      <c r="I101" s="39" t="str">
        <f t="shared" si="10"/>
        <v/>
      </c>
      <c r="J101" s="39" t="str">
        <f t="shared" ref="J101:J103" si="11">IF(H101="","",H101*I101)</f>
        <v/>
      </c>
    </row>
    <row r="102" spans="1:10">
      <c r="A102">
        <v>3</v>
      </c>
      <c r="B102" s="28"/>
      <c r="C102" s="28"/>
      <c r="D102" s="29"/>
      <c r="E102" s="30"/>
      <c r="F102" s="30"/>
      <c r="G102" s="31"/>
      <c r="H102" s="29"/>
      <c r="I102" s="39" t="str">
        <f t="shared" si="10"/>
        <v/>
      </c>
      <c r="J102" s="39" t="str">
        <f t="shared" si="11"/>
        <v/>
      </c>
    </row>
    <row r="103" spans="1:10" ht="15" thickBot="1">
      <c r="A103">
        <v>4</v>
      </c>
      <c r="B103" s="42"/>
      <c r="C103" s="42"/>
      <c r="D103" s="43"/>
      <c r="E103" s="44"/>
      <c r="F103" s="44"/>
      <c r="G103" s="45"/>
      <c r="H103" s="43"/>
      <c r="I103" s="39" t="str">
        <f t="shared" si="10"/>
        <v/>
      </c>
      <c r="J103" s="39" t="str">
        <f t="shared" si="11"/>
        <v/>
      </c>
    </row>
    <row r="104" spans="1:10" ht="15" thickTop="1">
      <c r="A104">
        <v>5</v>
      </c>
      <c r="B104" s="46"/>
      <c r="C104" s="46"/>
      <c r="D104" s="47"/>
      <c r="E104" s="48"/>
      <c r="F104" s="48"/>
      <c r="G104" s="49"/>
      <c r="H104" s="47"/>
      <c r="I104" s="39" t="str">
        <f t="shared" si="10"/>
        <v/>
      </c>
      <c r="J104" s="39"/>
    </row>
    <row r="105" spans="1:10" ht="15" thickBot="1">
      <c r="A105">
        <v>6</v>
      </c>
      <c r="B105" s="50"/>
      <c r="C105" s="50"/>
      <c r="D105" s="51"/>
      <c r="E105" s="52"/>
      <c r="F105" s="52"/>
      <c r="G105" s="53"/>
      <c r="H105" s="51"/>
      <c r="I105" s="39" t="str">
        <f t="shared" si="10"/>
        <v/>
      </c>
      <c r="J105" s="39"/>
    </row>
    <row r="106" spans="1:10" ht="15" thickBot="1">
      <c r="G106" s="18" t="s">
        <v>17</v>
      </c>
      <c r="H106" s="19">
        <f>SUM(H100:H103)</f>
        <v>0</v>
      </c>
    </row>
    <row r="107" spans="1:10" ht="15" thickBot="1"/>
    <row r="108" spans="1:10" ht="15" thickBot="1">
      <c r="G108" s="18" t="s">
        <v>18</v>
      </c>
      <c r="H108" s="21">
        <f>IF(SUM(J100:J103)="","",SUM(J100:J103))</f>
        <v>0</v>
      </c>
    </row>
    <row r="110" spans="1:10">
      <c r="B110" s="98" t="s">
        <v>41</v>
      </c>
      <c r="C110" s="99"/>
      <c r="D110" s="99"/>
      <c r="E110" s="99"/>
      <c r="F110" s="99"/>
      <c r="G110" s="99"/>
      <c r="H110" s="99"/>
    </row>
    <row r="111" spans="1:10">
      <c r="B111" s="99"/>
      <c r="C111" s="99"/>
      <c r="D111" s="99"/>
      <c r="E111" s="99"/>
      <c r="F111" s="99"/>
      <c r="G111" s="99"/>
      <c r="H111" s="99"/>
    </row>
    <row r="112" spans="1:10">
      <c r="B112" s="99"/>
      <c r="C112" s="99"/>
      <c r="D112" s="99"/>
      <c r="E112" s="99"/>
      <c r="F112" s="99"/>
      <c r="G112" s="99"/>
      <c r="H112" s="99"/>
    </row>
    <row r="114" spans="1:8">
      <c r="A114" s="69" t="s">
        <v>24</v>
      </c>
      <c r="B114" s="69"/>
      <c r="C114" s="69"/>
      <c r="D114" s="69"/>
      <c r="E114" s="69"/>
      <c r="F114" s="69"/>
      <c r="G114" s="69"/>
      <c r="H114" s="69"/>
    </row>
    <row r="115" spans="1:8">
      <c r="A115" s="69" t="s">
        <v>34</v>
      </c>
      <c r="B115" s="69"/>
      <c r="C115" s="69"/>
      <c r="D115" s="69"/>
      <c r="E115" s="69"/>
      <c r="F115" s="69"/>
      <c r="G115" s="69"/>
      <c r="H115" s="69"/>
    </row>
    <row r="116" spans="1:8">
      <c r="A116" s="69" t="s">
        <v>31</v>
      </c>
      <c r="B116" s="69"/>
      <c r="C116" s="69"/>
      <c r="D116" s="69"/>
      <c r="E116" s="69"/>
      <c r="F116" s="69"/>
      <c r="G116" s="69"/>
      <c r="H116" s="69"/>
    </row>
    <row r="117" spans="1:8" ht="15" thickBot="1">
      <c r="A117" s="36" t="s">
        <v>26</v>
      </c>
    </row>
    <row r="118" spans="1:8" ht="15" thickBot="1">
      <c r="B118" s="94" t="s">
        <v>25</v>
      </c>
      <c r="C118" s="95"/>
      <c r="D118" s="37"/>
      <c r="E118" t="s">
        <v>32</v>
      </c>
      <c r="F118" s="41" t="str">
        <f>IF(D118="","",D118*20)</f>
        <v/>
      </c>
    </row>
    <row r="120" spans="1:8">
      <c r="A120" s="69" t="s">
        <v>35</v>
      </c>
      <c r="B120" s="69"/>
      <c r="C120" s="69"/>
      <c r="D120" s="69"/>
      <c r="E120" s="69"/>
      <c r="F120" s="69"/>
      <c r="G120" s="69"/>
      <c r="H120" s="69"/>
    </row>
  </sheetData>
  <sheetProtection selectLockedCells="1"/>
  <sortState xmlns:xlrd2="http://schemas.microsoft.com/office/spreadsheetml/2017/richdata2" ref="J1:K6">
    <sortCondition ref="J2"/>
  </sortState>
  <mergeCells count="37">
    <mergeCell ref="C45:H45"/>
    <mergeCell ref="C58:H58"/>
    <mergeCell ref="C71:H71"/>
    <mergeCell ref="C84:H84"/>
    <mergeCell ref="E60:F60"/>
    <mergeCell ref="A120:H120"/>
    <mergeCell ref="C73:D73"/>
    <mergeCell ref="E73:F73"/>
    <mergeCell ref="C86:D86"/>
    <mergeCell ref="E86:F86"/>
    <mergeCell ref="C99:D99"/>
    <mergeCell ref="E99:F99"/>
    <mergeCell ref="B118:C118"/>
    <mergeCell ref="A116:H116"/>
    <mergeCell ref="C97:H97"/>
    <mergeCell ref="B110:H112"/>
    <mergeCell ref="A10:H10"/>
    <mergeCell ref="A11:H11"/>
    <mergeCell ref="A114:H114"/>
    <mergeCell ref="A115:H115"/>
    <mergeCell ref="C34:D34"/>
    <mergeCell ref="E34:F34"/>
    <mergeCell ref="A14:H14"/>
    <mergeCell ref="B16:D16"/>
    <mergeCell ref="B18:D18"/>
    <mergeCell ref="B20:D21"/>
    <mergeCell ref="B23:D23"/>
    <mergeCell ref="B27:H29"/>
    <mergeCell ref="C47:D47"/>
    <mergeCell ref="E47:F47"/>
    <mergeCell ref="C60:D60"/>
    <mergeCell ref="C32:H32"/>
    <mergeCell ref="D1:H1"/>
    <mergeCell ref="D2:H2"/>
    <mergeCell ref="D3:H3"/>
    <mergeCell ref="D4:H4"/>
    <mergeCell ref="D5:H5"/>
  </mergeCells>
  <dataValidations count="1">
    <dataValidation type="list" allowBlank="1" showInputMessage="1" showErrorMessage="1" sqref="G35:G40 G48:G53 G61:G66 G74:G79 G87:G92 G100:G105" xr:uid="{00000000-0002-0000-0000-000000000000}">
      <formula1>"Poussin , Benjamin , Minime , Cadet , Junior"</formula1>
    </dataValidation>
  </dataValidations>
  <hyperlinks>
    <hyperlink ref="D4" r:id="rId1" display="mailto:comite.tt37@wanadoo.fr" xr:uid="{00000000-0004-0000-0000-000000000000}"/>
    <hyperlink ref="D5" r:id="rId2" display="http://www.comite37tt.com/" xr:uid="{00000000-0004-0000-0000-000001000000}"/>
  </hyperlinks>
  <pageMargins left="0.25" right="0.25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Equipe Jeunes</vt:lpstr>
      <vt:lpstr>cat</vt:lpstr>
      <vt:lpstr>categorie</vt:lpstr>
      <vt:lpstr>catégorie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pro</dc:creator>
  <cp:lastModifiedBy>secrétaire comité</cp:lastModifiedBy>
  <cp:lastPrinted>2016-12-19T14:20:26Z</cp:lastPrinted>
  <dcterms:created xsi:type="dcterms:W3CDTF">2016-12-19T13:04:18Z</dcterms:created>
  <dcterms:modified xsi:type="dcterms:W3CDTF">2025-08-25T08:34:40Z</dcterms:modified>
</cp:coreProperties>
</file>